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" sheetId="1" r:id="rId1"/>
  </sheets>
  <definedNames>
    <definedName name="_xlnm.Print_Area" localSheetId="0">'Results'!$A$1:$J$45</definedName>
  </definedNames>
  <calcPr fullCalcOnLoad="1"/>
</workbook>
</file>

<file path=xl/sharedStrings.xml><?xml version="1.0" encoding="utf-8"?>
<sst xmlns="http://schemas.openxmlformats.org/spreadsheetml/2006/main" count="95" uniqueCount="64">
  <si>
    <t>leg 1</t>
  </si>
  <si>
    <t>leg 2</t>
  </si>
  <si>
    <t>leg 3</t>
  </si>
  <si>
    <t>leg 4</t>
  </si>
  <si>
    <t>leg 5</t>
  </si>
  <si>
    <t>leg 6</t>
  </si>
  <si>
    <t>leg start time</t>
  </si>
  <si>
    <t>watch time</t>
  </si>
  <si>
    <t>Running time</t>
  </si>
  <si>
    <t>start</t>
  </si>
  <si>
    <t>end</t>
  </si>
  <si>
    <t>rank</t>
  </si>
  <si>
    <t>Bonus/malus table</t>
  </si>
  <si>
    <t>running time</t>
  </si>
  <si>
    <t>total</t>
  </si>
  <si>
    <t>adjusted time</t>
  </si>
  <si>
    <t>arrival # 3</t>
  </si>
  <si>
    <t>enter in Minutes</t>
  </si>
  <si>
    <t>finish</t>
  </si>
  <si>
    <t>Haywards Heath Harriers</t>
  </si>
  <si>
    <t>Sum of Rankings</t>
  </si>
  <si>
    <t>Rankings</t>
  </si>
  <si>
    <t>Ouse Valley Way Challenge 2016</t>
  </si>
  <si>
    <t>Burgess Hill Runners</t>
  </si>
  <si>
    <t>S Amer</t>
  </si>
  <si>
    <t>M Essex</t>
  </si>
  <si>
    <t>S Navesey</t>
  </si>
  <si>
    <t>L Toomey</t>
  </si>
  <si>
    <t>M Burke</t>
  </si>
  <si>
    <t>M Pitt</t>
  </si>
  <si>
    <t>R Amer</t>
  </si>
  <si>
    <t>A Sinnett</t>
  </si>
  <si>
    <t>R Haynes</t>
  </si>
  <si>
    <t>M Pearce</t>
  </si>
  <si>
    <t>T Mullen</t>
  </si>
  <si>
    <t>A Soper</t>
  </si>
  <si>
    <t>K Price</t>
  </si>
  <si>
    <t>S Symes</t>
  </si>
  <si>
    <t>NJP</t>
  </si>
  <si>
    <t>A Dunks</t>
  </si>
  <si>
    <t>T Symes</t>
  </si>
  <si>
    <t>?Nigel</t>
  </si>
  <si>
    <t>E Carter</t>
  </si>
  <si>
    <t>?</t>
  </si>
  <si>
    <t>J Lavis</t>
  </si>
  <si>
    <t>? Kelly</t>
  </si>
  <si>
    <t>A Sinnett (f50)</t>
  </si>
  <si>
    <t>R Haynes (M50)</t>
  </si>
  <si>
    <t>T Mullen (mS)</t>
  </si>
  <si>
    <t>M Pitt (f40)</t>
  </si>
  <si>
    <t>f40</t>
  </si>
  <si>
    <t>m40</t>
  </si>
  <si>
    <t>f50</t>
  </si>
  <si>
    <t>m50</t>
  </si>
  <si>
    <t>fSen</t>
  </si>
  <si>
    <t>mSen</t>
  </si>
  <si>
    <t>M Hemsworth (f60)</t>
  </si>
  <si>
    <t>O Day (m50)</t>
  </si>
  <si>
    <t>A Carr (m50)</t>
  </si>
  <si>
    <t>A Baillie</t>
  </si>
  <si>
    <t>D Delderfield
K Gow (f60)</t>
  </si>
  <si>
    <t>J Palmer (m40)
M Skeats (m60)</t>
  </si>
  <si>
    <t>S Celderat (f50)</t>
  </si>
  <si>
    <t>G Foley (m40)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</si>
</sst>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F400]h:mm:ss\ AM/PM"/>
    <numFmt numFmtId="173" formatCode="_-* #,##0.0_-;\-* #,##0.0_-;_-* &quot;-&quot;??_-;_-@_-"/>
    <numFmt numFmtId="174" formatCode="_-* #,##0_-;\-* #,##0_-;_-* &quot;-&quot;??_-;_-@_-"/>
    <numFmt numFmtId="175" formatCode="[$-409]h:mm:ss\ AM/PM"/>
    <numFmt numFmtId="176" formatCode="h:mm:ss;@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1" fontId="0" fillId="0" borderId="0" xfId="42" applyFont="1" applyAlignment="1">
      <alignment horizontal="center"/>
    </xf>
    <xf numFmtId="0" fontId="2" fillId="0" borderId="0" xfId="0" applyFont="1" applyAlignment="1">
      <alignment horizontal="center"/>
    </xf>
    <xf numFmtId="174" fontId="0" fillId="0" borderId="0" xfId="42" applyNumberFormat="1" applyFont="1" applyAlignment="1">
      <alignment horizontal="center"/>
    </xf>
    <xf numFmtId="21" fontId="0" fillId="0" borderId="10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4" fontId="0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172" fontId="0" fillId="0" borderId="10" xfId="0" applyNumberFormat="1" applyBorder="1" applyAlignment="1" quotePrefix="1">
      <alignment horizontal="center"/>
    </xf>
    <xf numFmtId="174" fontId="42" fillId="0" borderId="11" xfId="0" applyNumberFormat="1" applyFont="1" applyBorder="1" applyAlignment="1">
      <alignment/>
    </xf>
    <xf numFmtId="174" fontId="42" fillId="0" borderId="12" xfId="0" applyNumberFormat="1" applyFont="1" applyBorder="1" applyAlignment="1">
      <alignment/>
    </xf>
    <xf numFmtId="174" fontId="42" fillId="0" borderId="13" xfId="0" applyNumberFormat="1" applyFont="1" applyBorder="1" applyAlignment="1">
      <alignment/>
    </xf>
    <xf numFmtId="174" fontId="42" fillId="0" borderId="11" xfId="0" applyNumberFormat="1" applyFont="1" applyBorder="1" applyAlignment="1">
      <alignment horizontal="center"/>
    </xf>
    <xf numFmtId="174" fontId="42" fillId="0" borderId="12" xfId="0" applyNumberFormat="1" applyFont="1" applyBorder="1" applyAlignment="1">
      <alignment horizontal="center"/>
    </xf>
    <xf numFmtId="174" fontId="42" fillId="0" borderId="13" xfId="0" applyNumberFormat="1" applyFont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PageLayoutView="0" workbookViewId="0" topLeftCell="A1">
      <selection activeCell="J39" sqref="J39"/>
    </sheetView>
  </sheetViews>
  <sheetFormatPr defaultColWidth="9.140625" defaultRowHeight="12.75"/>
  <cols>
    <col min="1" max="1" width="14.140625" style="0" customWidth="1"/>
    <col min="2" max="2" width="5.421875" style="0" customWidth="1"/>
    <col min="3" max="8" width="13.140625" style="0" customWidth="1"/>
    <col min="9" max="9" width="3.140625" style="0" customWidth="1"/>
    <col min="10" max="10" width="11.421875" style="0" customWidth="1"/>
    <col min="11" max="11" width="4.28125" style="0" customWidth="1"/>
    <col min="13" max="18" width="17.00390625" style="0" customWidth="1"/>
  </cols>
  <sheetData>
    <row r="1" spans="2:8" ht="18">
      <c r="B1" s="26" t="s">
        <v>22</v>
      </c>
      <c r="C1" s="26"/>
      <c r="D1" s="26"/>
      <c r="E1" s="26"/>
      <c r="F1" s="26"/>
      <c r="G1" s="26"/>
      <c r="H1" s="26"/>
    </row>
    <row r="2" ht="12.75">
      <c r="C2" s="3" t="s">
        <v>7</v>
      </c>
    </row>
    <row r="3" spans="2:10" ht="12.75">
      <c r="B3" s="24" t="s">
        <v>19</v>
      </c>
      <c r="C3" s="24"/>
      <c r="D3" s="24"/>
      <c r="E3" s="24"/>
      <c r="F3" s="25" t="s">
        <v>23</v>
      </c>
      <c r="G3" s="25"/>
      <c r="H3" s="25"/>
      <c r="J3" t="s">
        <v>16</v>
      </c>
    </row>
    <row r="4" spans="3:10" ht="12.75">
      <c r="C4" s="6">
        <v>60</v>
      </c>
      <c r="D4" s="6">
        <v>61</v>
      </c>
      <c r="E4" s="6">
        <v>62</v>
      </c>
      <c r="F4" s="6">
        <v>63</v>
      </c>
      <c r="G4" s="6">
        <v>64</v>
      </c>
      <c r="H4" s="6">
        <v>65</v>
      </c>
      <c r="J4" t="s">
        <v>6</v>
      </c>
    </row>
    <row r="5" spans="1:11" ht="12.75">
      <c r="A5" t="s">
        <v>9</v>
      </c>
      <c r="B5" t="s">
        <v>0</v>
      </c>
      <c r="C5" s="11">
        <v>0.4583333333333333</v>
      </c>
      <c r="D5" s="11">
        <f>C5</f>
        <v>0.4583333333333333</v>
      </c>
      <c r="E5" s="11">
        <f>D5</f>
        <v>0.4583333333333333</v>
      </c>
      <c r="F5" s="11">
        <f>E5</f>
        <v>0.4583333333333333</v>
      </c>
      <c r="G5" s="11">
        <f>F5</f>
        <v>0.4583333333333333</v>
      </c>
      <c r="H5" s="11">
        <f>G5</f>
        <v>0.4583333333333333</v>
      </c>
      <c r="J5" s="1">
        <f aca="true" t="shared" si="0" ref="J5:J10">SMALL(C5:H5,3)</f>
        <v>0.4583333333333333</v>
      </c>
      <c r="K5" s="1"/>
    </row>
    <row r="6" spans="1:11" ht="12.75">
      <c r="A6" s="5" t="s">
        <v>18</v>
      </c>
      <c r="B6" s="5" t="s">
        <v>0</v>
      </c>
      <c r="C6" s="12">
        <v>0.4929050925925926</v>
      </c>
      <c r="D6" s="12">
        <v>0.4974768518518518</v>
      </c>
      <c r="E6" s="12">
        <v>0.4952430555555556</v>
      </c>
      <c r="F6" s="17">
        <v>0.5003703703703704</v>
      </c>
      <c r="G6" s="12">
        <v>0.5003703703703704</v>
      </c>
      <c r="H6" s="12">
        <v>0.5022337962962963</v>
      </c>
      <c r="J6" s="1">
        <f t="shared" si="0"/>
        <v>0.4974768518518518</v>
      </c>
      <c r="K6" s="1"/>
    </row>
    <row r="7" spans="1:11" ht="12.75">
      <c r="A7" s="5" t="s">
        <v>18</v>
      </c>
      <c r="B7" s="5" t="s">
        <v>1</v>
      </c>
      <c r="C7" s="12">
        <v>0.5526388888888889</v>
      </c>
      <c r="D7" s="12">
        <v>0.5461111111111111</v>
      </c>
      <c r="E7" s="12">
        <v>0.5526388888888889</v>
      </c>
      <c r="F7" s="12">
        <v>0.5462152777777778</v>
      </c>
      <c r="G7" s="12">
        <v>0.5545717592592593</v>
      </c>
      <c r="H7" s="12">
        <v>0.5450462962962963</v>
      </c>
      <c r="J7" s="1">
        <f t="shared" si="0"/>
        <v>0.5462152777777778</v>
      </c>
      <c r="K7" s="1"/>
    </row>
    <row r="8" spans="1:11" ht="12.75">
      <c r="A8" s="5" t="s">
        <v>18</v>
      </c>
      <c r="B8" s="5" t="s">
        <v>2</v>
      </c>
      <c r="C8" s="12">
        <v>0.5898611111111111</v>
      </c>
      <c r="D8" s="12">
        <v>0.5796412037037036</v>
      </c>
      <c r="E8" s="12">
        <v>0.5826388888888888</v>
      </c>
      <c r="F8" s="12">
        <v>0.5874537037037036</v>
      </c>
      <c r="G8" s="12">
        <v>0.5878935185185185</v>
      </c>
      <c r="H8" s="12">
        <v>0.5957523148148148</v>
      </c>
      <c r="J8" s="1">
        <f t="shared" si="0"/>
        <v>0.5874537037037036</v>
      </c>
      <c r="K8" s="1"/>
    </row>
    <row r="9" spans="1:11" ht="12.75">
      <c r="A9" s="5" t="s">
        <v>18</v>
      </c>
      <c r="B9" s="5" t="s">
        <v>3</v>
      </c>
      <c r="C9" s="12">
        <v>0.6367939814814815</v>
      </c>
      <c r="D9" s="12">
        <v>0.6326736111111111</v>
      </c>
      <c r="E9" s="12">
        <v>0.6218287037037037</v>
      </c>
      <c r="F9" s="12">
        <v>0.6311689814814815</v>
      </c>
      <c r="G9" s="12">
        <v>0.6513194444444445</v>
      </c>
      <c r="H9" s="12">
        <v>0.635462962962963</v>
      </c>
      <c r="J9" s="1">
        <f t="shared" si="0"/>
        <v>0.6326736111111111</v>
      </c>
      <c r="K9" s="1"/>
    </row>
    <row r="10" spans="1:11" ht="12.75">
      <c r="A10" s="5" t="s">
        <v>18</v>
      </c>
      <c r="B10" s="5" t="s">
        <v>4</v>
      </c>
      <c r="C10" s="12">
        <v>0.6779976851851851</v>
      </c>
      <c r="D10" s="12">
        <v>0.6884259259259259</v>
      </c>
      <c r="E10" s="12">
        <v>0.688449074074074</v>
      </c>
      <c r="F10" s="12">
        <v>0.6742361111111111</v>
      </c>
      <c r="G10" s="12">
        <v>0.690462962962963</v>
      </c>
      <c r="H10" s="12">
        <v>0.6924537037037037</v>
      </c>
      <c r="J10" s="1">
        <f t="shared" si="0"/>
        <v>0.6884259259259259</v>
      </c>
      <c r="K10" s="1"/>
    </row>
    <row r="11" spans="1:11" ht="12.75">
      <c r="A11" t="s">
        <v>10</v>
      </c>
      <c r="B11" t="s">
        <v>5</v>
      </c>
      <c r="C11" s="12">
        <v>0.7203472222222222</v>
      </c>
      <c r="D11" s="12">
        <v>0.7203703703703703</v>
      </c>
      <c r="E11" s="12">
        <v>0.7409722222222223</v>
      </c>
      <c r="F11" s="12">
        <v>0.722835648148148</v>
      </c>
      <c r="G11" s="12">
        <v>0.7247222222222223</v>
      </c>
      <c r="H11" s="12">
        <v>0.7407638888888889</v>
      </c>
      <c r="J11" s="1"/>
      <c r="K11" s="1"/>
    </row>
    <row r="12" spans="3:8" ht="12.75">
      <c r="C12" s="6"/>
      <c r="D12" s="6"/>
      <c r="E12" s="6"/>
      <c r="F12" s="6"/>
      <c r="G12" s="6"/>
      <c r="H12" s="6"/>
    </row>
    <row r="13" spans="3:8" ht="12.75">
      <c r="C13" s="6"/>
      <c r="D13" s="6"/>
      <c r="E13" s="6"/>
      <c r="F13" s="6"/>
      <c r="G13" s="6"/>
      <c r="H13" s="6"/>
    </row>
    <row r="14" spans="3:8" ht="12.75">
      <c r="C14" s="8"/>
      <c r="D14" s="6"/>
      <c r="E14" s="6"/>
      <c r="F14" s="6"/>
      <c r="G14" s="6"/>
      <c r="H14" s="6"/>
    </row>
    <row r="15" spans="3:8" ht="12.75">
      <c r="C15" s="9" t="s">
        <v>8</v>
      </c>
      <c r="D15" s="6"/>
      <c r="E15" s="6"/>
      <c r="F15" s="6"/>
      <c r="G15" s="6"/>
      <c r="H15" s="6"/>
    </row>
    <row r="16" spans="2:18" ht="12.75">
      <c r="B16" s="24" t="s">
        <v>19</v>
      </c>
      <c r="C16" s="24"/>
      <c r="D16" s="24"/>
      <c r="E16" s="24"/>
      <c r="F16" s="25" t="s">
        <v>23</v>
      </c>
      <c r="G16" s="25"/>
      <c r="H16" s="25"/>
      <c r="L16" s="24" t="s">
        <v>19</v>
      </c>
      <c r="M16" s="24"/>
      <c r="N16" s="24"/>
      <c r="O16" s="24"/>
      <c r="P16" s="25" t="s">
        <v>23</v>
      </c>
      <c r="Q16" s="25"/>
      <c r="R16" s="25"/>
    </row>
    <row r="17" spans="3:18" ht="12.75">
      <c r="C17" s="6">
        <v>60</v>
      </c>
      <c r="D17" s="6">
        <v>61</v>
      </c>
      <c r="E17" s="6">
        <v>62</v>
      </c>
      <c r="F17" s="6">
        <v>63</v>
      </c>
      <c r="G17" s="6">
        <v>64</v>
      </c>
      <c r="H17" s="6">
        <v>65</v>
      </c>
      <c r="M17" s="6">
        <v>60</v>
      </c>
      <c r="N17" s="6">
        <v>61</v>
      </c>
      <c r="O17" s="6">
        <v>62</v>
      </c>
      <c r="P17" s="6">
        <v>63</v>
      </c>
      <c r="Q17" s="6">
        <v>64</v>
      </c>
      <c r="R17" s="6">
        <v>65</v>
      </c>
    </row>
    <row r="18" spans="3:8" ht="12.75">
      <c r="C18" s="6"/>
      <c r="D18" s="6"/>
      <c r="E18" s="6"/>
      <c r="F18" s="6"/>
      <c r="G18" s="6"/>
      <c r="H18" s="6"/>
    </row>
    <row r="19" spans="1:18" ht="12.75">
      <c r="A19" s="4" t="s">
        <v>50</v>
      </c>
      <c r="B19" t="s">
        <v>0</v>
      </c>
      <c r="C19" s="13">
        <f aca="true" t="shared" si="1" ref="C19:H24">C6-$J5</f>
        <v>0.03457175925925926</v>
      </c>
      <c r="D19" s="13">
        <f t="shared" si="1"/>
        <v>0.039143518518518494</v>
      </c>
      <c r="E19" s="13">
        <f t="shared" si="1"/>
        <v>0.036909722222222274</v>
      </c>
      <c r="F19" s="13">
        <f t="shared" si="1"/>
        <v>0.04203703703703704</v>
      </c>
      <c r="G19" s="13">
        <f t="shared" si="1"/>
        <v>0.04203703703703704</v>
      </c>
      <c r="H19" s="13">
        <f t="shared" si="1"/>
        <v>0.04390046296296296</v>
      </c>
      <c r="M19" s="6" t="s">
        <v>24</v>
      </c>
      <c r="N19" s="6" t="s">
        <v>29</v>
      </c>
      <c r="O19" s="6" t="s">
        <v>46</v>
      </c>
      <c r="P19" s="6" t="s">
        <v>37</v>
      </c>
      <c r="Q19" s="6" t="s">
        <v>42</v>
      </c>
      <c r="R19" s="6" t="s">
        <v>58</v>
      </c>
    </row>
    <row r="20" spans="1:18" ht="12.75">
      <c r="A20" s="4" t="s">
        <v>51</v>
      </c>
      <c r="B20" t="s">
        <v>1</v>
      </c>
      <c r="C20" s="13">
        <f>C7-$J6</f>
        <v>0.05516203703703709</v>
      </c>
      <c r="D20" s="13">
        <f t="shared" si="1"/>
        <v>0.048634259259259294</v>
      </c>
      <c r="E20" s="13">
        <f t="shared" si="1"/>
        <v>0.05516203703703709</v>
      </c>
      <c r="F20" s="13">
        <f t="shared" si="1"/>
        <v>0.04873842592592598</v>
      </c>
      <c r="G20" s="13">
        <f t="shared" si="1"/>
        <v>0.05709490740740747</v>
      </c>
      <c r="H20" s="13">
        <f t="shared" si="1"/>
        <v>0.0475694444444445</v>
      </c>
      <c r="M20" s="6" t="s">
        <v>25</v>
      </c>
      <c r="N20" s="6" t="s">
        <v>30</v>
      </c>
      <c r="O20" s="6" t="s">
        <v>47</v>
      </c>
      <c r="P20" s="6" t="s">
        <v>38</v>
      </c>
      <c r="Q20" s="6" t="s">
        <v>43</v>
      </c>
      <c r="R20" s="6" t="s">
        <v>59</v>
      </c>
    </row>
    <row r="21" spans="1:18" ht="25.5">
      <c r="A21" s="27" t="s">
        <v>52</v>
      </c>
      <c r="B21" s="28" t="s">
        <v>2</v>
      </c>
      <c r="C21" s="29">
        <f t="shared" si="1"/>
        <v>0.04364583333333327</v>
      </c>
      <c r="D21" s="29">
        <f t="shared" si="1"/>
        <v>0.03342592592592586</v>
      </c>
      <c r="E21" s="29">
        <f t="shared" si="1"/>
        <v>0.03642361111111103</v>
      </c>
      <c r="F21" s="29">
        <f t="shared" si="1"/>
        <v>0.04123842592592586</v>
      </c>
      <c r="G21" s="29">
        <f t="shared" si="1"/>
        <v>0.04167824074074067</v>
      </c>
      <c r="H21" s="29">
        <f t="shared" si="1"/>
        <v>0.049537037037037046</v>
      </c>
      <c r="I21" s="28"/>
      <c r="J21" s="28"/>
      <c r="K21" s="28"/>
      <c r="L21" s="28"/>
      <c r="M21" s="30" t="s">
        <v>49</v>
      </c>
      <c r="N21" s="30" t="s">
        <v>31</v>
      </c>
      <c r="O21" s="30" t="s">
        <v>35</v>
      </c>
      <c r="P21" s="30" t="s">
        <v>39</v>
      </c>
      <c r="Q21" s="30" t="s">
        <v>43</v>
      </c>
      <c r="R21" s="31" t="s">
        <v>60</v>
      </c>
    </row>
    <row r="22" spans="1:18" ht="25.5">
      <c r="A22" s="27" t="s">
        <v>53</v>
      </c>
      <c r="B22" s="28" t="s">
        <v>3</v>
      </c>
      <c r="C22" s="29">
        <f t="shared" si="1"/>
        <v>0.04934027777777783</v>
      </c>
      <c r="D22" s="29">
        <f t="shared" si="1"/>
        <v>0.045219907407407445</v>
      </c>
      <c r="E22" s="29">
        <f t="shared" si="1"/>
        <v>0.034375000000000044</v>
      </c>
      <c r="F22" s="29">
        <f t="shared" si="1"/>
        <v>0.04371527777777784</v>
      </c>
      <c r="G22" s="29">
        <f t="shared" si="1"/>
        <v>0.0638657407407408</v>
      </c>
      <c r="H22" s="29">
        <f t="shared" si="1"/>
        <v>0.04800925925925936</v>
      </c>
      <c r="I22" s="28"/>
      <c r="J22" s="28"/>
      <c r="K22" s="28"/>
      <c r="L22" s="28"/>
      <c r="M22" s="30" t="s">
        <v>26</v>
      </c>
      <c r="N22" s="30" t="s">
        <v>32</v>
      </c>
      <c r="O22" s="30" t="s">
        <v>48</v>
      </c>
      <c r="P22" s="30" t="s">
        <v>40</v>
      </c>
      <c r="Q22" s="30" t="s">
        <v>44</v>
      </c>
      <c r="R22" s="31" t="s">
        <v>61</v>
      </c>
    </row>
    <row r="23" spans="1:18" ht="12.75">
      <c r="A23" s="4" t="s">
        <v>54</v>
      </c>
      <c r="B23" t="s">
        <v>4</v>
      </c>
      <c r="C23" s="13">
        <f t="shared" si="1"/>
        <v>0.04532407407407402</v>
      </c>
      <c r="D23" s="13">
        <f t="shared" si="1"/>
        <v>0.055752314814814796</v>
      </c>
      <c r="E23" s="13">
        <f t="shared" si="1"/>
        <v>0.055775462962962874</v>
      </c>
      <c r="F23" s="13">
        <f t="shared" si="1"/>
        <v>0.04156250000000006</v>
      </c>
      <c r="G23" s="13">
        <f t="shared" si="1"/>
        <v>0.057789351851851856</v>
      </c>
      <c r="H23" s="13">
        <f t="shared" si="1"/>
        <v>0.05978009259259265</v>
      </c>
      <c r="M23" s="6" t="s">
        <v>27</v>
      </c>
      <c r="N23" s="6" t="s">
        <v>33</v>
      </c>
      <c r="O23" s="6" t="s">
        <v>36</v>
      </c>
      <c r="P23" s="6" t="s">
        <v>57</v>
      </c>
      <c r="Q23" s="6" t="s">
        <v>45</v>
      </c>
      <c r="R23" s="6" t="s">
        <v>62</v>
      </c>
    </row>
    <row r="24" spans="1:18" ht="12.75">
      <c r="A24" s="4" t="s">
        <v>55</v>
      </c>
      <c r="B24" t="s">
        <v>5</v>
      </c>
      <c r="C24" s="13">
        <f t="shared" si="1"/>
        <v>0.031921296296296364</v>
      </c>
      <c r="D24" s="13">
        <f t="shared" si="1"/>
        <v>0.03194444444444444</v>
      </c>
      <c r="E24" s="13">
        <f t="shared" si="1"/>
        <v>0.05254629629629637</v>
      </c>
      <c r="F24" s="13">
        <f t="shared" si="1"/>
        <v>0.03440972222222216</v>
      </c>
      <c r="G24" s="13">
        <f t="shared" si="1"/>
        <v>0.03629629629629638</v>
      </c>
      <c r="H24" s="13">
        <f t="shared" si="1"/>
        <v>0.052337962962963</v>
      </c>
      <c r="M24" s="6" t="s">
        <v>28</v>
      </c>
      <c r="N24" s="6" t="s">
        <v>34</v>
      </c>
      <c r="O24" s="6" t="s">
        <v>56</v>
      </c>
      <c r="P24" s="6" t="s">
        <v>41</v>
      </c>
      <c r="Q24" s="6" t="s">
        <v>43</v>
      </c>
      <c r="R24" s="6" t="s">
        <v>63</v>
      </c>
    </row>
    <row r="25" spans="3:8" ht="12.75">
      <c r="C25" s="6"/>
      <c r="D25" s="6"/>
      <c r="E25" s="6"/>
      <c r="F25" s="6"/>
      <c r="G25" s="6"/>
      <c r="H25" s="6"/>
    </row>
    <row r="26" spans="1:8" ht="12.75">
      <c r="A26" t="s">
        <v>13</v>
      </c>
      <c r="C26" s="13">
        <f aca="true" t="shared" si="2" ref="C26:H26">SUM(C19:C24)</f>
        <v>0.25996527777777784</v>
      </c>
      <c r="D26" s="13">
        <f t="shared" si="2"/>
        <v>0.25412037037037033</v>
      </c>
      <c r="E26" s="13">
        <f t="shared" si="2"/>
        <v>0.2711921296296297</v>
      </c>
      <c r="F26" s="13">
        <f t="shared" si="2"/>
        <v>0.25170138888888893</v>
      </c>
      <c r="G26" s="13">
        <f t="shared" si="2"/>
        <v>0.2987615740740742</v>
      </c>
      <c r="H26" s="13">
        <f t="shared" si="2"/>
        <v>0.3011342592592595</v>
      </c>
    </row>
    <row r="27" spans="1:8" ht="12.75">
      <c r="A27" t="s">
        <v>11</v>
      </c>
      <c r="C27" s="14">
        <f aca="true" t="shared" si="3" ref="C27:H27">RANK(C26,$C26:$H26,1)</f>
        <v>3</v>
      </c>
      <c r="D27" s="14">
        <f t="shared" si="3"/>
        <v>2</v>
      </c>
      <c r="E27" s="14">
        <f t="shared" si="3"/>
        <v>4</v>
      </c>
      <c r="F27" s="14">
        <f t="shared" si="3"/>
        <v>1</v>
      </c>
      <c r="G27" s="14">
        <f t="shared" si="3"/>
        <v>5</v>
      </c>
      <c r="H27" s="14">
        <f t="shared" si="3"/>
        <v>6</v>
      </c>
    </row>
    <row r="28" spans="3:8" ht="12.75">
      <c r="C28" s="6"/>
      <c r="D28" s="6"/>
      <c r="E28" s="6"/>
      <c r="F28" s="6"/>
      <c r="G28" s="6"/>
      <c r="H28" s="6"/>
    </row>
    <row r="29" spans="2:8" ht="12.75">
      <c r="B29" s="3" t="s">
        <v>12</v>
      </c>
      <c r="C29" s="7"/>
      <c r="D29" s="7"/>
      <c r="E29" s="7"/>
      <c r="F29" s="7"/>
      <c r="G29" s="7"/>
      <c r="H29" s="7"/>
    </row>
    <row r="30" spans="3:8" ht="12.75">
      <c r="C30" s="6">
        <v>60</v>
      </c>
      <c r="D30" s="6">
        <v>61</v>
      </c>
      <c r="E30" s="6">
        <v>62</v>
      </c>
      <c r="F30" s="6">
        <v>63</v>
      </c>
      <c r="G30" s="6">
        <v>64</v>
      </c>
      <c r="H30" s="6">
        <v>65</v>
      </c>
    </row>
    <row r="31" spans="1:8" ht="12.75">
      <c r="A31" s="5" t="s">
        <v>17</v>
      </c>
      <c r="B31" s="24" t="s">
        <v>19</v>
      </c>
      <c r="C31" s="24"/>
      <c r="D31" s="24"/>
      <c r="E31" s="24"/>
      <c r="F31" s="25" t="s">
        <v>23</v>
      </c>
      <c r="G31" s="25"/>
      <c r="H31" s="25"/>
    </row>
    <row r="32" spans="1:8" ht="12.75">
      <c r="A32" s="4" t="s">
        <v>50</v>
      </c>
      <c r="B32" t="s">
        <v>0</v>
      </c>
      <c r="C32" s="15">
        <v>0</v>
      </c>
      <c r="D32" s="15">
        <v>0</v>
      </c>
      <c r="E32" s="15">
        <v>2</v>
      </c>
      <c r="F32" s="15">
        <v>0</v>
      </c>
      <c r="G32" s="15">
        <v>0</v>
      </c>
      <c r="H32" s="15">
        <v>5</v>
      </c>
    </row>
    <row r="33" spans="1:8" ht="12.75">
      <c r="A33" s="4" t="s">
        <v>51</v>
      </c>
      <c r="B33" t="s">
        <v>1</v>
      </c>
      <c r="C33" s="15">
        <v>0</v>
      </c>
      <c r="D33" s="15">
        <v>0</v>
      </c>
      <c r="E33" s="15">
        <v>2</v>
      </c>
      <c r="F33" s="15">
        <v>0</v>
      </c>
      <c r="G33" s="15">
        <v>0</v>
      </c>
      <c r="H33" s="15">
        <v>0</v>
      </c>
    </row>
    <row r="34" spans="1:8" ht="12.75">
      <c r="A34" s="4" t="s">
        <v>52</v>
      </c>
      <c r="B34" t="s">
        <v>2</v>
      </c>
      <c r="C34" s="15">
        <v>5</v>
      </c>
      <c r="D34" s="15">
        <v>0</v>
      </c>
      <c r="E34" s="15">
        <v>0</v>
      </c>
      <c r="F34" s="15">
        <v>0</v>
      </c>
      <c r="G34" s="15">
        <v>0</v>
      </c>
      <c r="H34" s="15">
        <v>-5</v>
      </c>
    </row>
    <row r="35" spans="1:8" ht="12.75">
      <c r="A35" s="4" t="s">
        <v>53</v>
      </c>
      <c r="B35" t="s">
        <v>3</v>
      </c>
      <c r="C35" s="15">
        <v>0</v>
      </c>
      <c r="D35" s="15">
        <v>0</v>
      </c>
      <c r="E35" s="15">
        <v>10</v>
      </c>
      <c r="F35" s="15">
        <v>0</v>
      </c>
      <c r="G35" s="15">
        <v>0</v>
      </c>
      <c r="H35" s="15">
        <f>5-5</f>
        <v>0</v>
      </c>
    </row>
    <row r="36" spans="1:8" ht="12.75">
      <c r="A36" s="4" t="s">
        <v>54</v>
      </c>
      <c r="B36" t="s">
        <v>4</v>
      </c>
      <c r="C36" s="15">
        <v>0</v>
      </c>
      <c r="D36" s="15">
        <v>0</v>
      </c>
      <c r="E36" s="15">
        <v>0</v>
      </c>
      <c r="F36" s="15">
        <v>2</v>
      </c>
      <c r="G36" s="15">
        <v>2</v>
      </c>
      <c r="H36" s="15">
        <v>2</v>
      </c>
    </row>
    <row r="37" spans="1:8" ht="12.75">
      <c r="A37" s="4" t="s">
        <v>55</v>
      </c>
      <c r="B37" t="s">
        <v>5</v>
      </c>
      <c r="C37" s="15">
        <v>0</v>
      </c>
      <c r="D37" s="15">
        <v>0</v>
      </c>
      <c r="E37" s="15">
        <v>2</v>
      </c>
      <c r="F37" s="15">
        <v>0</v>
      </c>
      <c r="G37" s="15">
        <v>0</v>
      </c>
      <c r="H37" s="15">
        <v>2</v>
      </c>
    </row>
    <row r="38" spans="2:8" ht="12.75">
      <c r="B38" s="2" t="s">
        <v>14</v>
      </c>
      <c r="C38" s="16">
        <f aca="true" t="shared" si="4" ref="C38:H38">SUM(C32:C37)</f>
        <v>5</v>
      </c>
      <c r="D38" s="16">
        <f t="shared" si="4"/>
        <v>0</v>
      </c>
      <c r="E38" s="16">
        <f t="shared" si="4"/>
        <v>16</v>
      </c>
      <c r="F38" s="16">
        <f t="shared" si="4"/>
        <v>2</v>
      </c>
      <c r="G38" s="16">
        <f t="shared" si="4"/>
        <v>2</v>
      </c>
      <c r="H38" s="16">
        <f t="shared" si="4"/>
        <v>4</v>
      </c>
    </row>
    <row r="39" spans="2:8" ht="12.75">
      <c r="B39" s="4"/>
      <c r="C39" s="7"/>
      <c r="D39" s="7"/>
      <c r="E39" s="7"/>
      <c r="F39" s="7"/>
      <c r="G39" s="7"/>
      <c r="H39" s="7"/>
    </row>
    <row r="40" spans="1:8" ht="12.75">
      <c r="A40" t="s">
        <v>15</v>
      </c>
      <c r="C40" s="13">
        <f aca="true" t="shared" si="5" ref="C40:H40">C26+C38/60/24</f>
        <v>0.26343750000000005</v>
      </c>
      <c r="D40" s="13">
        <f t="shared" si="5"/>
        <v>0.25412037037037033</v>
      </c>
      <c r="E40" s="13">
        <f t="shared" si="5"/>
        <v>0.2823032407407408</v>
      </c>
      <c r="F40" s="13">
        <f t="shared" si="5"/>
        <v>0.2530902777777778</v>
      </c>
      <c r="G40" s="13">
        <f t="shared" si="5"/>
        <v>0.3001504629629631</v>
      </c>
      <c r="H40" s="13">
        <f t="shared" si="5"/>
        <v>0.3039120370370373</v>
      </c>
    </row>
    <row r="41" spans="3:8" ht="12.75">
      <c r="C41" s="7"/>
      <c r="D41" s="7"/>
      <c r="E41" s="7"/>
      <c r="F41" s="7"/>
      <c r="G41" s="7"/>
      <c r="H41" s="7"/>
    </row>
    <row r="42" spans="1:8" ht="13.5" thickBot="1">
      <c r="A42" s="5" t="s">
        <v>21</v>
      </c>
      <c r="C42" s="10">
        <f aca="true" t="shared" si="6" ref="C42:H42">RANK(C40,$C40:$H40,1)</f>
        <v>3</v>
      </c>
      <c r="D42" s="10">
        <f t="shared" si="6"/>
        <v>2</v>
      </c>
      <c r="E42" s="10">
        <f t="shared" si="6"/>
        <v>4</v>
      </c>
      <c r="F42" s="10">
        <f t="shared" si="6"/>
        <v>1</v>
      </c>
      <c r="G42" s="10">
        <f t="shared" si="6"/>
        <v>5</v>
      </c>
      <c r="H42" s="10">
        <f t="shared" si="6"/>
        <v>6</v>
      </c>
    </row>
    <row r="43" spans="1:8" ht="13.5" thickBot="1">
      <c r="A43" s="5" t="s">
        <v>20</v>
      </c>
      <c r="C43" s="18">
        <f>+SUM(C42:E42)</f>
        <v>9</v>
      </c>
      <c r="D43" s="19"/>
      <c r="E43" s="20"/>
      <c r="F43" s="21">
        <f>+SUM(F42:H42)</f>
        <v>12</v>
      </c>
      <c r="G43" s="22"/>
      <c r="H43" s="23"/>
    </row>
  </sheetData>
  <sheetProtection/>
  <mergeCells count="11">
    <mergeCell ref="L16:O16"/>
    <mergeCell ref="P16:R16"/>
    <mergeCell ref="C43:E43"/>
    <mergeCell ref="F43:H43"/>
    <mergeCell ref="B16:E16"/>
    <mergeCell ref="F16:H16"/>
    <mergeCell ref="B1:H1"/>
    <mergeCell ref="B3:E3"/>
    <mergeCell ref="F3:H3"/>
    <mergeCell ref="B31:E31"/>
    <mergeCell ref="F31:H31"/>
  </mergeCells>
  <conditionalFormatting sqref="C6:H10">
    <cfRule type="cellIs" priority="4" dxfId="0" operator="equal" stopIfTrue="1">
      <formula>$J6</formula>
    </cfRule>
  </conditionalFormatting>
  <conditionalFormatting sqref="C19:F24 G20:G24 H19:H24">
    <cfRule type="expression" priority="3" dxfId="0" stopIfTrue="1">
      <formula>C19:H19=MIN($C19:$H19)</formula>
    </cfRule>
  </conditionalFormatting>
  <conditionalFormatting sqref="C26:H26">
    <cfRule type="expression" priority="2" dxfId="0" stopIfTrue="1">
      <formula>C26:H26=MIN($C26:$H26)</formula>
    </cfRule>
  </conditionalFormatting>
  <conditionalFormatting sqref="C40:H40">
    <cfRule type="expression" priority="1" dxfId="0" stopIfTrue="1">
      <formula>C40:H40=MIN($C40:$H40)</formula>
    </cfRule>
  </conditionalFormatting>
  <conditionalFormatting sqref="G19">
    <cfRule type="expression" priority="6" dxfId="0" stopIfTrue="1">
      <formula>G19:M19=MIN($C19:$H19)</formula>
    </cfRule>
  </conditionalFormatting>
  <printOptions/>
  <pageMargins left="0.75" right="0.75" top="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Sykes</dc:creator>
  <cp:keywords/>
  <dc:description/>
  <cp:lastModifiedBy>Mark</cp:lastModifiedBy>
  <cp:lastPrinted>2016-07-16T20:22:11Z</cp:lastPrinted>
  <dcterms:created xsi:type="dcterms:W3CDTF">2016-03-19T14:26:45Z</dcterms:created>
  <dcterms:modified xsi:type="dcterms:W3CDTF">2016-07-18T20:10:47Z</dcterms:modified>
  <cp:category/>
  <cp:version/>
  <cp:contentType/>
  <cp:contentStatus/>
</cp:coreProperties>
</file>